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989a66cdeee79f/Medlemmer/"/>
    </mc:Choice>
  </mc:AlternateContent>
  <xr:revisionPtr revIDLastSave="0" documentId="8_{8CD8F5D2-9AC6-4F91-974F-D510BC400C89}" xr6:coauthVersionLast="47" xr6:coauthVersionMax="47" xr10:uidLastSave="{00000000-0000-0000-0000-000000000000}"/>
  <bookViews>
    <workbookView xWindow="-120" yWindow="-120" windowWidth="29040" windowHeight="15840" xr2:uid="{20E126F9-DC22-4999-96E4-9C136132763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D13" i="1"/>
  <c r="D15" i="1" s="1"/>
  <c r="C13" i="1"/>
  <c r="C15" i="1" s="1"/>
  <c r="F6" i="1"/>
  <c r="F13" i="1" s="1"/>
  <c r="F15" i="1" s="1"/>
  <c r="E6" i="1"/>
  <c r="E13" i="1" s="1"/>
  <c r="E15" i="1" s="1"/>
  <c r="D6" i="1"/>
  <c r="G14" i="1" l="1"/>
  <c r="H15" i="1"/>
</calcChain>
</file>

<file path=xl/sharedStrings.xml><?xml version="1.0" encoding="utf-8"?>
<sst xmlns="http://schemas.openxmlformats.org/spreadsheetml/2006/main" count="22" uniqueCount="18">
  <si>
    <t>Level 1</t>
  </si>
  <si>
    <t>Level 2</t>
  </si>
  <si>
    <t>Level 4</t>
  </si>
  <si>
    <t>Level 3</t>
  </si>
  <si>
    <t>Øvre Grense</t>
  </si>
  <si>
    <t>Nedre Grense</t>
  </si>
  <si>
    <t>Lønn butikk</t>
  </si>
  <si>
    <t>Lønn Produksjon</t>
  </si>
  <si>
    <t>Antall stemmer</t>
  </si>
  <si>
    <t>Antall Stemmer</t>
  </si>
  <si>
    <t>Promille Sats</t>
  </si>
  <si>
    <t>Kontingent til BKLF</t>
  </si>
  <si>
    <t>Antall stemmer:</t>
  </si>
  <si>
    <t>Promille sats for butikkselskaper</t>
  </si>
  <si>
    <t xml:space="preserve">                                    Ny kontingentberegning BKLF fra 2023</t>
  </si>
  <si>
    <t>Fyll inn tall her:</t>
  </si>
  <si>
    <t xml:space="preserve"> </t>
  </si>
  <si>
    <t>å betale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</si>
</sst>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  <numFmt numFmtId="165" formatCode="_-&quot;kr&quot;\ * #,##0_-;\-&quot;kr&quot;\ * #,##0_-;_-&quot;kr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 tint="0.7999816888943144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center"/>
    </xf>
    <xf numFmtId="9" fontId="0" fillId="0" borderId="0" xfId="2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/>
    <xf numFmtId="43" fontId="6" fillId="0" borderId="0" xfId="1" applyFont="1" applyAlignment="1">
      <alignment horizontal="center"/>
    </xf>
    <xf numFmtId="1" fontId="4" fillId="3" borderId="2" xfId="1" applyNumberFormat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10" fontId="4" fillId="3" borderId="2" xfId="2" applyNumberFormat="1" applyFont="1" applyFill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0" fontId="4" fillId="3" borderId="3" xfId="2" applyNumberFormat="1" applyFont="1" applyFill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43" fontId="4" fillId="4" borderId="12" xfId="1" applyFont="1" applyFill="1" applyBorder="1" applyAlignment="1">
      <alignment horizontal="center"/>
    </xf>
    <xf numFmtId="43" fontId="7" fillId="4" borderId="1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165" fontId="5" fillId="3" borderId="2" xfId="2" applyNumberFormat="1" applyFont="1" applyFill="1" applyBorder="1"/>
    <xf numFmtId="44" fontId="5" fillId="3" borderId="2" xfId="1" applyNumberFormat="1" applyFont="1" applyFill="1" applyBorder="1"/>
    <xf numFmtId="165" fontId="8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right" vertical="center"/>
    </xf>
    <xf numFmtId="43" fontId="4" fillId="4" borderId="19" xfId="1" applyFont="1" applyFill="1" applyBorder="1" applyAlignment="1">
      <alignment horizontal="left"/>
    </xf>
    <xf numFmtId="43" fontId="4" fillId="4" borderId="20" xfId="1" applyFont="1" applyFill="1" applyBorder="1" applyAlignment="1">
      <alignment horizontal="left"/>
    </xf>
    <xf numFmtId="43" fontId="4" fillId="4" borderId="14" xfId="1" applyFont="1" applyFill="1" applyBorder="1" applyAlignment="1">
      <alignment horizontal="left"/>
    </xf>
    <xf numFmtId="43" fontId="4" fillId="4" borderId="15" xfId="1" applyFont="1" applyFill="1" applyBorder="1" applyAlignment="1">
      <alignment horizontal="left"/>
    </xf>
    <xf numFmtId="43" fontId="4" fillId="4" borderId="21" xfId="1" applyFont="1" applyFill="1" applyBorder="1" applyAlignment="1">
      <alignment horizontal="left"/>
    </xf>
    <xf numFmtId="43" fontId="4" fillId="4" borderId="22" xfId="1" applyFont="1" applyFill="1" applyBorder="1" applyAlignment="1">
      <alignment horizontal="left"/>
    </xf>
    <xf numFmtId="44" fontId="3" fillId="2" borderId="8" xfId="1" applyNumberFormat="1" applyFont="1" applyFill="1" applyBorder="1" applyAlignment="1">
      <alignment horizontal="center"/>
    </xf>
    <xf numFmtId="44" fontId="3" fillId="2" borderId="9" xfId="1" applyNumberFormat="1" applyFont="1" applyFill="1" applyBorder="1" applyAlignment="1">
      <alignment horizontal="center"/>
    </xf>
    <xf numFmtId="43" fontId="0" fillId="0" borderId="0" xfId="1" applyFont="1" applyAlignment="1">
      <alignment horizontal="left"/>
    </xf>
    <xf numFmtId="43" fontId="6" fillId="0" borderId="0" xfId="1" applyFont="1" applyAlignment="1">
      <alignment horizontal="left"/>
    </xf>
    <xf numFmtId="164" fontId="3" fillId="5" borderId="11" xfId="1" applyNumberFormat="1" applyFont="1" applyFill="1" applyBorder="1" applyAlignment="1">
      <alignment horizontal="left"/>
    </xf>
    <xf numFmtId="43" fontId="4" fillId="4" borderId="18" xfId="1" applyFont="1" applyFill="1" applyBorder="1" applyAlignment="1">
      <alignment horizontal="center"/>
    </xf>
    <xf numFmtId="164" fontId="3" fillId="5" borderId="24" xfId="1" applyNumberFormat="1" applyFont="1" applyFill="1" applyBorder="1"/>
    <xf numFmtId="43" fontId="4" fillId="6" borderId="0" xfId="1" applyFont="1" applyFill="1" applyBorder="1" applyAlignment="1">
      <alignment vertical="center"/>
    </xf>
    <xf numFmtId="43" fontId="9" fillId="5" borderId="25" xfId="1" applyFont="1" applyFill="1" applyBorder="1" applyAlignment="1">
      <alignment horizontal="right"/>
    </xf>
    <xf numFmtId="43" fontId="9" fillId="5" borderId="26" xfId="1" applyFont="1" applyFill="1" applyBorder="1" applyAlignment="1">
      <alignment horizontal="right"/>
    </xf>
    <xf numFmtId="43" fontId="3" fillId="5" borderId="23" xfId="1" applyFont="1" applyFill="1" applyBorder="1"/>
    <xf numFmtId="43" fontId="3" fillId="5" borderId="16" xfId="1" applyFont="1" applyFill="1" applyBorder="1"/>
    <xf numFmtId="43" fontId="3" fillId="4" borderId="13" xfId="1" applyFont="1" applyFill="1" applyBorder="1" applyAlignment="1">
      <alignment horizontal="right"/>
    </xf>
    <xf numFmtId="43" fontId="4" fillId="7" borderId="4" xfId="1" applyFont="1" applyFill="1" applyBorder="1" applyAlignment="1">
      <alignment horizontal="center"/>
    </xf>
    <xf numFmtId="43" fontId="4" fillId="7" borderId="5" xfId="1" applyFont="1" applyFill="1" applyBorder="1" applyAlignment="1">
      <alignment horizontal="center"/>
    </xf>
    <xf numFmtId="43" fontId="4" fillId="7" borderId="6" xfId="1" applyFont="1" applyFill="1" applyBorder="1" applyAlignment="1">
      <alignment horizontal="right"/>
    </xf>
    <xf numFmtId="43" fontId="5" fillId="7" borderId="7" xfId="1" applyFont="1" applyFill="1" applyBorder="1"/>
    <xf numFmtId="0" fontId="3" fillId="2" borderId="17" xfId="1" applyNumberFormat="1" applyFont="1" applyFill="1" applyBorder="1" applyAlignment="1">
      <alignment horizontal="center" vertical="center"/>
    </xf>
    <xf numFmtId="44" fontId="2" fillId="2" borderId="10" xfId="1" applyNumberFormat="1" applyFont="1" applyFill="1" applyBorder="1" applyAlignment="1">
      <alignment horizontal="center" vertic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mruColors>
      <color rgb="FF08BC6B"/>
      <color rgb="FF16A5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8B93-2F82-4FCB-A929-9C0A1D25A4A0}">
  <dimension ref="A1:J16"/>
  <sheetViews>
    <sheetView tabSelected="1" workbookViewId="0">
      <selection activeCell="C27" sqref="C27"/>
    </sheetView>
  </sheetViews>
  <sheetFormatPr baseColWidth="10" defaultColWidth="10.7109375" defaultRowHeight="15" x14ac:dyDescent="0.25"/>
  <cols>
    <col min="1" max="1" width="18.140625" style="1" customWidth="1"/>
    <col min="2" max="2" width="18.7109375" style="1" customWidth="1"/>
    <col min="3" max="6" width="18.85546875" style="1" customWidth="1"/>
    <col min="7" max="7" width="15.42578125" style="1" customWidth="1"/>
    <col min="8" max="8" width="9" style="1" customWidth="1"/>
    <col min="9" max="9" width="12" style="1" customWidth="1"/>
    <col min="10" max="16384" width="10.7109375" style="1"/>
  </cols>
  <sheetData>
    <row r="1" spans="1:10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10" ht="21.4" customHeight="1" thickBot="1" x14ac:dyDescent="0.55000000000000004">
      <c r="A3" s="8"/>
      <c r="B3" s="8"/>
      <c r="C3" s="8"/>
      <c r="D3" s="8"/>
      <c r="E3" s="8"/>
      <c r="F3" s="8"/>
      <c r="G3" s="8"/>
      <c r="H3" s="8"/>
      <c r="I3" s="8"/>
    </row>
    <row r="4" spans="1:10" ht="19.5" thickBot="1" x14ac:dyDescent="0.35">
      <c r="B4" s="6"/>
      <c r="C4" s="17" t="s">
        <v>0</v>
      </c>
      <c r="D4" s="17" t="s">
        <v>1</v>
      </c>
      <c r="E4" s="17" t="s">
        <v>3</v>
      </c>
      <c r="F4" s="18" t="s">
        <v>2</v>
      </c>
      <c r="H4" s="5"/>
    </row>
    <row r="5" spans="1:10" ht="21.95" customHeight="1" x14ac:dyDescent="0.3">
      <c r="A5" s="26" t="s">
        <v>9</v>
      </c>
      <c r="B5" s="27"/>
      <c r="C5" s="9">
        <v>3</v>
      </c>
      <c r="D5" s="9">
        <v>5</v>
      </c>
      <c r="E5" s="9">
        <v>6</v>
      </c>
      <c r="F5" s="10">
        <v>7</v>
      </c>
      <c r="H5" s="2"/>
    </row>
    <row r="6" spans="1:10" ht="21.95" customHeight="1" x14ac:dyDescent="0.3">
      <c r="A6" s="24" t="s">
        <v>5</v>
      </c>
      <c r="B6" s="25"/>
      <c r="C6" s="11">
        <v>1</v>
      </c>
      <c r="D6" s="11">
        <f>C7+1</f>
        <v>5000001</v>
      </c>
      <c r="E6" s="11">
        <f>D7+1</f>
        <v>10000001</v>
      </c>
      <c r="F6" s="12">
        <f>E7+1</f>
        <v>20000001</v>
      </c>
      <c r="J6" s="32"/>
    </row>
    <row r="7" spans="1:10" ht="21.95" customHeight="1" x14ac:dyDescent="0.3">
      <c r="A7" s="24" t="s">
        <v>4</v>
      </c>
      <c r="B7" s="25"/>
      <c r="C7" s="11">
        <v>5000000</v>
      </c>
      <c r="D7" s="11">
        <v>10000000</v>
      </c>
      <c r="E7" s="11">
        <v>20000000</v>
      </c>
      <c r="F7" s="22">
        <v>90000000000000</v>
      </c>
      <c r="H7" s="2"/>
    </row>
    <row r="8" spans="1:10" ht="21.95" customHeight="1" x14ac:dyDescent="0.3">
      <c r="A8" s="24" t="s">
        <v>10</v>
      </c>
      <c r="B8" s="25"/>
      <c r="C8" s="13">
        <v>3.5000000000000001E-3</v>
      </c>
      <c r="D8" s="13">
        <v>2E-3</v>
      </c>
      <c r="E8" s="13">
        <v>1.5E-3</v>
      </c>
      <c r="F8" s="14">
        <v>1E-3</v>
      </c>
      <c r="H8" s="4"/>
    </row>
    <row r="9" spans="1:10" ht="21.95" customHeight="1" thickBot="1" x14ac:dyDescent="0.35">
      <c r="A9" s="28" t="s">
        <v>13</v>
      </c>
      <c r="B9" s="29"/>
      <c r="C9" s="15">
        <v>1E-3</v>
      </c>
      <c r="D9" s="15">
        <v>1E-3</v>
      </c>
      <c r="E9" s="15">
        <v>1E-3</v>
      </c>
      <c r="F9" s="16">
        <v>1E-3</v>
      </c>
      <c r="H9" s="4"/>
    </row>
    <row r="10" spans="1:10" ht="21.95" customHeight="1" x14ac:dyDescent="0.25">
      <c r="H10" s="4"/>
    </row>
    <row r="11" spans="1:10" ht="19.5" customHeight="1" thickBot="1" x14ac:dyDescent="0.3">
      <c r="A11" s="37" t="s">
        <v>16</v>
      </c>
    </row>
    <row r="12" spans="1:10" ht="18" customHeight="1" x14ac:dyDescent="0.3">
      <c r="A12" s="38" t="s">
        <v>15</v>
      </c>
      <c r="B12" s="39"/>
      <c r="C12" s="35" t="s">
        <v>0</v>
      </c>
      <c r="D12" s="19" t="s">
        <v>1</v>
      </c>
      <c r="E12" s="19" t="s">
        <v>3</v>
      </c>
      <c r="F12" s="19" t="s">
        <v>2</v>
      </c>
      <c r="G12" s="43" t="s">
        <v>11</v>
      </c>
      <c r="H12" s="44"/>
    </row>
    <row r="13" spans="1:10" ht="18" customHeight="1" x14ac:dyDescent="0.3">
      <c r="A13" s="40" t="s">
        <v>7</v>
      </c>
      <c r="B13" s="36">
        <v>14482742</v>
      </c>
      <c r="C13" s="20">
        <f>IF($B$13&gt;$C$7,($C$7*$C$8))</f>
        <v>17500</v>
      </c>
      <c r="D13" s="20">
        <f>IF($B$13&gt;$D$7,(($D$7-$C$7)*$D$8),IF($B$13&gt;$D$6,((B$13-$C$7)*$D$8)))</f>
        <v>10000</v>
      </c>
      <c r="E13" s="20">
        <f>IF($B13&gt;$E$7,(($E$7-$D$7)*$E$8),IF($B13&gt;$E$6,(($B13-$D$7)*$E$8),0))</f>
        <v>6724.1130000000003</v>
      </c>
      <c r="F13" s="20">
        <f>IF($B13&gt;$F$7,(($F$7-$E$7)*$F$8),IF($B13&gt;$F$6,(($B13-$E$7)*$F$8),0))</f>
        <v>0</v>
      </c>
      <c r="G13" s="45" t="s">
        <v>17</v>
      </c>
      <c r="H13" s="46"/>
    </row>
    <row r="14" spans="1:10" ht="18" customHeight="1" thickBot="1" x14ac:dyDescent="0.3">
      <c r="A14" s="41" t="s">
        <v>6</v>
      </c>
      <c r="B14" s="34">
        <v>8513819</v>
      </c>
      <c r="C14" s="21">
        <f>B14*C9</f>
        <v>8513.8189999999995</v>
      </c>
      <c r="D14" s="21"/>
      <c r="E14" s="21"/>
      <c r="F14" s="21"/>
      <c r="G14" s="30">
        <f>SUM(C13:F13)+C14</f>
        <v>42737.932000000001</v>
      </c>
      <c r="H14" s="31"/>
    </row>
    <row r="15" spans="1:10" ht="18" customHeight="1" thickTop="1" thickBot="1" x14ac:dyDescent="0.3">
      <c r="A15" s="7"/>
      <c r="B15" s="42" t="s">
        <v>8</v>
      </c>
      <c r="C15" s="23">
        <f>IF(C13&gt;0,C5,0)</f>
        <v>3</v>
      </c>
      <c r="D15" s="23">
        <f>IF(D13&gt;0,D5,0)</f>
        <v>5</v>
      </c>
      <c r="E15" s="23">
        <f>IF(E13&gt;0,E5,0)</f>
        <v>6</v>
      </c>
      <c r="F15" s="23">
        <f>IF(F13&gt;0,F5,0)</f>
        <v>0</v>
      </c>
      <c r="G15" s="48" t="s">
        <v>12</v>
      </c>
      <c r="H15" s="47">
        <f>SUM(C15:F15)</f>
        <v>14</v>
      </c>
    </row>
    <row r="16" spans="1:10" ht="18" customHeight="1" x14ac:dyDescent="0.25">
      <c r="G16" s="3"/>
      <c r="H16" s="3"/>
    </row>
  </sheetData>
  <mergeCells count="9">
    <mergeCell ref="A1:I2"/>
    <mergeCell ref="A12:B12"/>
    <mergeCell ref="A7:B7"/>
    <mergeCell ref="A6:B6"/>
    <mergeCell ref="A5:B5"/>
    <mergeCell ref="G12:H12"/>
    <mergeCell ref="A9:B9"/>
    <mergeCell ref="A8:B8"/>
    <mergeCell ref="G14:H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Næss</dc:creator>
  <cp:lastModifiedBy>Gunnar Bakke</cp:lastModifiedBy>
  <dcterms:created xsi:type="dcterms:W3CDTF">2022-03-15T13:54:24Z</dcterms:created>
  <dcterms:modified xsi:type="dcterms:W3CDTF">2022-12-20T09:50:02Z</dcterms:modified>
</cp:coreProperties>
</file>